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840" yWindow="520" windowWidth="32880" windowHeight="23420"/>
  </bookViews>
  <sheets>
    <sheet name="HD low-budget" sheetId="1" r:id="rId1"/>
  </sheets>
  <definedNames>
    <definedName name="HTML_CodePage" hidden="1">1252</definedName>
    <definedName name="HTML_Control" hidden="1">{"'Super 16 Budget'!$A$1:$I$136"}</definedName>
    <definedName name="HTML_Description" hidden="1">""</definedName>
    <definedName name="HTML_Email" hidden="1">""</definedName>
    <definedName name="HTML_Header" hidden="1">"Super 16 Budget"</definedName>
    <definedName name="HTML_LastUpdate" hidden="1">"12/29/98"</definedName>
    <definedName name="HTML_LineAfter" hidden="1">FALSE</definedName>
    <definedName name="HTML_LineBefore" hidden="1">FALSE</definedName>
    <definedName name="HTML_Name" hidden="1">"Brian O'Malley"</definedName>
    <definedName name="HTML_OBDlg2" hidden="1">TRUE</definedName>
    <definedName name="HTML_OBDlg4" hidden="1">TRUE</definedName>
    <definedName name="HTML_OS" hidden="1">0</definedName>
    <definedName name="HTML_PathFile" hidden="1">"C:\minwagebudget1228.htm"</definedName>
    <definedName name="HTML_Title" hidden="1">"Minimum Wage Super 16 Budget 12-28-98"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29" i="1"/>
  <c r="J70" i="1"/>
  <c r="I73" i="1"/>
  <c r="I72" i="1"/>
  <c r="I71" i="1"/>
  <c r="I79" i="1"/>
  <c r="I78" i="1"/>
  <c r="J28" i="1"/>
  <c r="I17" i="1"/>
  <c r="I15" i="1"/>
  <c r="G15" i="1"/>
  <c r="I8" i="1"/>
  <c r="I7" i="1"/>
  <c r="I9" i="1"/>
  <c r="I16" i="1"/>
  <c r="I21" i="1"/>
  <c r="I22" i="1"/>
  <c r="I23" i="1"/>
  <c r="I24" i="1"/>
  <c r="J19" i="1"/>
  <c r="I35" i="1"/>
  <c r="I36" i="1"/>
  <c r="I37" i="1"/>
  <c r="I38" i="1"/>
  <c r="I39" i="1"/>
  <c r="I40" i="1"/>
  <c r="I41" i="1"/>
  <c r="I42" i="1"/>
  <c r="I43" i="1"/>
  <c r="I44" i="1"/>
  <c r="I45" i="1"/>
  <c r="I46" i="1"/>
  <c r="J33" i="1"/>
  <c r="I50" i="1"/>
  <c r="J49" i="1"/>
  <c r="I53" i="1"/>
  <c r="J52" i="1"/>
  <c r="I56" i="1"/>
  <c r="J55" i="1"/>
  <c r="I60" i="1"/>
  <c r="I61" i="1"/>
  <c r="I65" i="1"/>
  <c r="I66" i="1"/>
  <c r="I67" i="1"/>
  <c r="J64" i="1"/>
  <c r="I80" i="1"/>
  <c r="I81" i="1"/>
  <c r="J77" i="1"/>
  <c r="J59" i="1"/>
  <c r="J4" i="1"/>
  <c r="J12" i="1"/>
  <c r="J84" i="1"/>
  <c r="J85" i="1"/>
  <c r="J86" i="1"/>
</calcChain>
</file>

<file path=xl/sharedStrings.xml><?xml version="1.0" encoding="utf-8"?>
<sst xmlns="http://schemas.openxmlformats.org/spreadsheetml/2006/main" count="208" uniqueCount="73">
  <si>
    <t>item</t>
  </si>
  <si>
    <t>qty</t>
  </si>
  <si>
    <t>unit</t>
  </si>
  <si>
    <t>unit price</t>
  </si>
  <si>
    <t>$ per day</t>
  </si>
  <si>
    <t>days</t>
  </si>
  <si>
    <t>$ per wk</t>
  </si>
  <si>
    <t>wks.</t>
  </si>
  <si>
    <t>cost</t>
  </si>
  <si>
    <t>hours</t>
  </si>
  <si>
    <t>camera expendables package</t>
  </si>
  <si>
    <t>tapes</t>
  </si>
  <si>
    <t>subtotal</t>
  </si>
  <si>
    <t>SOUND</t>
  </si>
  <si>
    <t>GRIP / ELECTRIC</t>
  </si>
  <si>
    <t>CAST PAY</t>
  </si>
  <si>
    <t>CREW</t>
  </si>
  <si>
    <t>Director of Photography</t>
  </si>
  <si>
    <t>crew</t>
  </si>
  <si>
    <t>1st Assistant Director</t>
  </si>
  <si>
    <t>Gaffer</t>
  </si>
  <si>
    <t>Key Grip</t>
  </si>
  <si>
    <t>1st AC</t>
  </si>
  <si>
    <t>2nd AC/Loader</t>
  </si>
  <si>
    <t>Grip</t>
  </si>
  <si>
    <t>Electric</t>
  </si>
  <si>
    <t>Art Director</t>
  </si>
  <si>
    <t>Wardrobe</t>
  </si>
  <si>
    <t>Driver</t>
  </si>
  <si>
    <t>Sound Mixer</t>
  </si>
  <si>
    <t>ART DEPARTMENT</t>
  </si>
  <si>
    <t>art supplies</t>
  </si>
  <si>
    <t>WARDROBE</t>
  </si>
  <si>
    <t>MAKE-UP / HAIR / MAKEUP FX</t>
  </si>
  <si>
    <t>make-up supplies</t>
  </si>
  <si>
    <t>LOCATIONS</t>
  </si>
  <si>
    <t>permits / road fees</t>
  </si>
  <si>
    <t>location fees / bribes / after hours</t>
  </si>
  <si>
    <t>TRANSPORTATION</t>
  </si>
  <si>
    <t>PRODUCTION MISC.</t>
  </si>
  <si>
    <t>craft service</t>
  </si>
  <si>
    <t>petty cash</t>
  </si>
  <si>
    <t>POST PRODUCTION</t>
  </si>
  <si>
    <t>full post sound mix</t>
  </si>
  <si>
    <t>online session</t>
  </si>
  <si>
    <t>grand total</t>
  </si>
  <si>
    <t>total with contingency:</t>
  </si>
  <si>
    <t>crew meals</t>
  </si>
  <si>
    <t>camera van rental</t>
  </si>
  <si>
    <t>van</t>
  </si>
  <si>
    <t>gas (grip truck &amp; camera van)</t>
  </si>
  <si>
    <t>grip expendables</t>
  </si>
  <si>
    <t>generator</t>
  </si>
  <si>
    <t>CAMERA</t>
  </si>
  <si>
    <t>camera package</t>
  </si>
  <si>
    <t>sound package</t>
  </si>
  <si>
    <t>additional rentals</t>
  </si>
  <si>
    <t>batteries /expendables</t>
  </si>
  <si>
    <t>grip truck</t>
  </si>
  <si>
    <t>grip package</t>
  </si>
  <si>
    <t>allow</t>
  </si>
  <si>
    <t>light package</t>
  </si>
  <si>
    <t>HD stock</t>
  </si>
  <si>
    <t>cast member 1</t>
  </si>
  <si>
    <t>cast member 2</t>
  </si>
  <si>
    <t>10% contingency:</t>
  </si>
  <si>
    <t>editing suite</t>
  </si>
  <si>
    <t>dupes</t>
  </si>
  <si>
    <t>costume budget</t>
  </si>
  <si>
    <t>car rental</t>
  </si>
  <si>
    <t>limo rental</t>
  </si>
  <si>
    <t>BASIC BUDGET TEMPLATE</t>
  </si>
  <si>
    <t>REVISION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</si>
</sst>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1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4" fontId="3" fillId="0" borderId="0" xfId="0" applyNumberFormat="1" applyFont="1" applyAlignment="1">
      <alignment horizontal="right"/>
    </xf>
    <xf numFmtId="4" fontId="0" fillId="0" borderId="0" xfId="0" applyNumberFormat="1"/>
    <xf numFmtId="4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quotePrefix="1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1" xfId="0" applyNumberFormat="1" applyFont="1" applyBorder="1"/>
    <xf numFmtId="3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/>
    <xf numFmtId="4" fontId="3" fillId="0" borderId="0" xfId="0" applyNumberFormat="1" applyFont="1" applyBorder="1"/>
    <xf numFmtId="4" fontId="1" fillId="0" borderId="0" xfId="0" quotePrefix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0" fontId="4" fillId="0" borderId="0" xfId="0" applyFont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14" fontId="2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9" workbookViewId="0">
      <selection activeCell="A25" sqref="A25"/>
    </sheetView>
  </sheetViews>
  <sheetFormatPr baseColWidth="10" defaultColWidth="8.83203125" defaultRowHeight="15" x14ac:dyDescent="0"/>
  <cols>
    <col min="1" max="1" width="32.5" style="5" customWidth="1"/>
    <col min="2" max="2" width="7.1640625" style="13" customWidth="1"/>
    <col min="3" max="3" width="8.83203125" style="13"/>
    <col min="4" max="4" width="8.83203125" style="3"/>
    <col min="5" max="5" width="9.6640625" style="3" customWidth="1"/>
    <col min="6" max="6" width="7.33203125" style="5" customWidth="1"/>
    <col min="7" max="7" width="8.83203125" style="22"/>
    <col min="8" max="8" width="6.5" style="37" customWidth="1"/>
    <col min="9" max="9" width="14" style="6" customWidth="1"/>
    <col min="10" max="10" width="10.1640625" style="5" customWidth="1"/>
    <col min="11" max="11" width="12.6640625" style="5" customWidth="1"/>
    <col min="12" max="16384" width="8.83203125" style="5"/>
  </cols>
  <sheetData>
    <row r="1" spans="1:11">
      <c r="A1" s="1" t="s">
        <v>71</v>
      </c>
      <c r="B1" s="2"/>
      <c r="E1" s="4"/>
      <c r="G1" s="6"/>
      <c r="H1" s="7"/>
      <c r="K1" s="8"/>
    </row>
    <row r="2" spans="1:11">
      <c r="A2" s="42" t="s">
        <v>72</v>
      </c>
      <c r="B2" s="2"/>
      <c r="C2" s="2"/>
      <c r="E2" s="4"/>
      <c r="G2" s="6"/>
      <c r="H2" s="7"/>
      <c r="K2" s="8"/>
    </row>
    <row r="3" spans="1:11" s="1" customFormat="1">
      <c r="A3" s="5"/>
      <c r="B3" s="9"/>
      <c r="C3" s="10"/>
      <c r="D3" s="3"/>
      <c r="E3" s="3"/>
      <c r="F3" s="6"/>
      <c r="G3" s="11"/>
      <c r="H3" s="12"/>
      <c r="I3" s="6"/>
    </row>
    <row r="4" spans="1:11" s="39" customFormat="1">
      <c r="A4" s="39" t="s">
        <v>53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</v>
      </c>
      <c r="G4" s="40" t="s">
        <v>6</v>
      </c>
      <c r="H4" s="40" t="s">
        <v>7</v>
      </c>
      <c r="I4" s="43" t="s">
        <v>12</v>
      </c>
      <c r="J4" s="41">
        <f>SUM(I7:I9)</f>
        <v>1050</v>
      </c>
    </row>
    <row r="5" spans="1:11">
      <c r="A5" s="1"/>
      <c r="B5" s="9"/>
      <c r="F5" s="6"/>
      <c r="G5" s="6"/>
      <c r="H5" s="7"/>
    </row>
    <row r="6" spans="1:11" s="14" customFormat="1">
      <c r="A6" s="14" t="s">
        <v>0</v>
      </c>
      <c r="B6" s="14" t="s">
        <v>1</v>
      </c>
      <c r="C6" s="14" t="s">
        <v>2</v>
      </c>
      <c r="D6" s="15" t="s">
        <v>3</v>
      </c>
      <c r="E6" s="15" t="s">
        <v>4</v>
      </c>
      <c r="F6" s="14" t="s">
        <v>5</v>
      </c>
      <c r="G6" s="15" t="s">
        <v>6</v>
      </c>
      <c r="H6" s="16" t="s">
        <v>7</v>
      </c>
      <c r="I6" s="15" t="s">
        <v>8</v>
      </c>
    </row>
    <row r="7" spans="1:11" s="18" customFormat="1">
      <c r="A7" s="5" t="s">
        <v>62</v>
      </c>
      <c r="B7" s="9">
        <v>10</v>
      </c>
      <c r="C7" s="13" t="s">
        <v>60</v>
      </c>
      <c r="D7" s="3">
        <v>15</v>
      </c>
      <c r="E7" s="17"/>
      <c r="G7" s="19"/>
      <c r="H7" s="20"/>
      <c r="I7" s="21">
        <f>SUM(B7*D7)</f>
        <v>150</v>
      </c>
    </row>
    <row r="8" spans="1:11" s="18" customFormat="1">
      <c r="A8" s="5" t="s">
        <v>54</v>
      </c>
      <c r="B8" s="13">
        <v>1</v>
      </c>
      <c r="C8" s="13" t="s">
        <v>60</v>
      </c>
      <c r="D8" s="3">
        <v>800</v>
      </c>
      <c r="E8" s="3"/>
      <c r="F8" s="13">
        <v>18</v>
      </c>
      <c r="G8" s="6"/>
      <c r="H8" s="7"/>
      <c r="I8" s="21">
        <f>SUM(B8*D8)</f>
        <v>800</v>
      </c>
    </row>
    <row r="9" spans="1:11">
      <c r="A9" s="5" t="s">
        <v>10</v>
      </c>
      <c r="B9" s="13">
        <v>1</v>
      </c>
      <c r="C9" s="13" t="s">
        <v>60</v>
      </c>
      <c r="D9" s="3">
        <v>100</v>
      </c>
      <c r="G9" s="6"/>
      <c r="H9" s="7"/>
      <c r="I9" s="21">
        <f>SUM(B9*D9)</f>
        <v>100</v>
      </c>
    </row>
    <row r="10" spans="1:11">
      <c r="G10" s="5"/>
      <c r="H10" s="5"/>
    </row>
    <row r="11" spans="1:11">
      <c r="G11" s="6"/>
      <c r="H11" s="24"/>
      <c r="I11" s="26"/>
    </row>
    <row r="12" spans="1:11" s="39" customFormat="1">
      <c r="A12" s="39" t="s">
        <v>13</v>
      </c>
      <c r="B12" s="40" t="s">
        <v>1</v>
      </c>
      <c r="C12" s="40" t="s">
        <v>2</v>
      </c>
      <c r="D12" s="40" t="s">
        <v>3</v>
      </c>
      <c r="E12" s="40" t="s">
        <v>4</v>
      </c>
      <c r="F12" s="40" t="s">
        <v>5</v>
      </c>
      <c r="G12" s="40" t="s">
        <v>6</v>
      </c>
      <c r="H12" s="40" t="s">
        <v>7</v>
      </c>
      <c r="I12" s="43" t="s">
        <v>12</v>
      </c>
      <c r="J12" s="41">
        <f>SUM(I15:I17)</f>
        <v>1500</v>
      </c>
    </row>
    <row r="13" spans="1:11">
      <c r="A13" s="1"/>
      <c r="G13" s="6"/>
      <c r="H13" s="7"/>
    </row>
    <row r="14" spans="1:11">
      <c r="A14" s="38" t="s">
        <v>0</v>
      </c>
      <c r="B14" s="14" t="s">
        <v>1</v>
      </c>
      <c r="C14" s="14" t="s">
        <v>2</v>
      </c>
      <c r="D14" s="15" t="s">
        <v>3</v>
      </c>
      <c r="E14" s="15" t="s">
        <v>4</v>
      </c>
      <c r="F14" s="14" t="s">
        <v>5</v>
      </c>
      <c r="G14" s="15" t="s">
        <v>6</v>
      </c>
      <c r="H14" s="16" t="s">
        <v>7</v>
      </c>
      <c r="I14" s="15" t="s">
        <v>8</v>
      </c>
    </row>
    <row r="15" spans="1:11">
      <c r="A15" s="27" t="s">
        <v>55</v>
      </c>
      <c r="B15" s="13">
        <v>1</v>
      </c>
      <c r="C15" s="13" t="s">
        <v>60</v>
      </c>
      <c r="D15" s="3">
        <v>1500</v>
      </c>
      <c r="G15" s="6">
        <f>SUM(I15/H15)</f>
        <v>500</v>
      </c>
      <c r="H15" s="7">
        <v>3</v>
      </c>
      <c r="I15" s="21">
        <f>SUM(B15*D15)</f>
        <v>1500</v>
      </c>
    </row>
    <row r="16" spans="1:11">
      <c r="A16" s="27" t="s">
        <v>57</v>
      </c>
      <c r="C16" s="13" t="s">
        <v>60</v>
      </c>
      <c r="G16" s="6"/>
      <c r="H16" s="7"/>
      <c r="I16" s="6">
        <f>SUM(B16*D16)</f>
        <v>0</v>
      </c>
    </row>
    <row r="17" spans="1:10">
      <c r="A17" s="27" t="s">
        <v>56</v>
      </c>
      <c r="C17" s="13" t="s">
        <v>60</v>
      </c>
      <c r="G17" s="6"/>
      <c r="H17" s="7"/>
      <c r="I17" s="6">
        <f>SUM(E17*F17)</f>
        <v>0</v>
      </c>
    </row>
    <row r="18" spans="1:10">
      <c r="G18" s="5"/>
      <c r="H18" s="5"/>
    </row>
    <row r="19" spans="1:10" s="39" customFormat="1">
      <c r="A19" s="39" t="s">
        <v>14</v>
      </c>
      <c r="B19" s="40" t="s">
        <v>1</v>
      </c>
      <c r="C19" s="40" t="s">
        <v>2</v>
      </c>
      <c r="D19" s="40" t="s">
        <v>3</v>
      </c>
      <c r="E19" s="40" t="s">
        <v>4</v>
      </c>
      <c r="F19" s="40" t="s">
        <v>5</v>
      </c>
      <c r="G19" s="40" t="s">
        <v>6</v>
      </c>
      <c r="H19" s="40" t="s">
        <v>7</v>
      </c>
      <c r="I19" s="43" t="s">
        <v>12</v>
      </c>
      <c r="J19" s="41">
        <f>SUM(I21:I24)</f>
        <v>7930</v>
      </c>
    </row>
    <row r="20" spans="1:10">
      <c r="A20" s="1"/>
      <c r="G20" s="6"/>
      <c r="H20" s="7"/>
    </row>
    <row r="21" spans="1:10">
      <c r="A21" s="5" t="s">
        <v>61</v>
      </c>
      <c r="B21" s="13">
        <v>1</v>
      </c>
      <c r="C21" s="13" t="s">
        <v>60</v>
      </c>
      <c r="F21" s="13">
        <v>18</v>
      </c>
      <c r="G21" s="6">
        <v>1500</v>
      </c>
      <c r="H21" s="7">
        <v>3</v>
      </c>
      <c r="I21" s="6">
        <f>SUM(G21*H21)</f>
        <v>4500</v>
      </c>
    </row>
    <row r="22" spans="1:10">
      <c r="A22" s="5" t="s">
        <v>58</v>
      </c>
      <c r="B22" s="13">
        <v>1</v>
      </c>
      <c r="C22" s="13" t="s">
        <v>60</v>
      </c>
      <c r="F22" s="13">
        <v>18</v>
      </c>
      <c r="G22" s="6">
        <v>610</v>
      </c>
      <c r="H22" s="7">
        <v>3</v>
      </c>
      <c r="I22" s="6">
        <f>SUM(G22*H22)</f>
        <v>1830</v>
      </c>
    </row>
    <row r="23" spans="1:10">
      <c r="A23" s="5" t="s">
        <v>52</v>
      </c>
      <c r="B23" s="13">
        <v>1</v>
      </c>
      <c r="C23" s="13" t="s">
        <v>60</v>
      </c>
      <c r="F23" s="13">
        <v>18</v>
      </c>
      <c r="G23" s="6">
        <v>500</v>
      </c>
      <c r="H23" s="7">
        <v>3</v>
      </c>
      <c r="I23" s="6">
        <f>SUM(G23*H23)</f>
        <v>1500</v>
      </c>
    </row>
    <row r="24" spans="1:10">
      <c r="A24" s="5" t="s">
        <v>51</v>
      </c>
      <c r="B24" s="13">
        <v>1</v>
      </c>
      <c r="C24" s="13" t="s">
        <v>60</v>
      </c>
      <c r="D24" s="3">
        <v>100</v>
      </c>
      <c r="F24" s="13">
        <v>18</v>
      </c>
      <c r="G24" s="6"/>
      <c r="H24" s="7"/>
      <c r="I24" s="6">
        <f>SUM(D24)</f>
        <v>100</v>
      </c>
    </row>
    <row r="25" spans="1:10">
      <c r="A25" s="5" t="s">
        <v>59</v>
      </c>
      <c r="B25" s="13">
        <v>1</v>
      </c>
      <c r="C25" s="13" t="s">
        <v>60</v>
      </c>
      <c r="F25" s="13"/>
      <c r="G25" s="6"/>
      <c r="H25" s="7"/>
    </row>
    <row r="27" spans="1:10">
      <c r="E27" s="25"/>
      <c r="G27" s="6"/>
      <c r="H27" s="24"/>
      <c r="I27" s="26"/>
    </row>
    <row r="28" spans="1:10" s="39" customFormat="1">
      <c r="A28" s="39" t="s">
        <v>15</v>
      </c>
      <c r="B28" s="40" t="s">
        <v>1</v>
      </c>
      <c r="C28" s="40" t="s">
        <v>2</v>
      </c>
      <c r="D28" s="40" t="s">
        <v>3</v>
      </c>
      <c r="E28" s="40" t="s">
        <v>4</v>
      </c>
      <c r="F28" s="40" t="s">
        <v>5</v>
      </c>
      <c r="G28" s="40" t="s">
        <v>6</v>
      </c>
      <c r="H28" s="40" t="s">
        <v>7</v>
      </c>
      <c r="I28" s="43" t="s">
        <v>12</v>
      </c>
      <c r="J28" s="41">
        <f>SUM(I29:I30)</f>
        <v>1000</v>
      </c>
    </row>
    <row r="29" spans="1:10">
      <c r="A29" s="5" t="s">
        <v>63</v>
      </c>
      <c r="B29" s="13">
        <v>1</v>
      </c>
      <c r="C29" s="13" t="s">
        <v>60</v>
      </c>
      <c r="D29" s="3">
        <v>500</v>
      </c>
      <c r="G29" s="6"/>
      <c r="H29" s="24"/>
      <c r="I29" s="6">
        <f>B29*D29</f>
        <v>500</v>
      </c>
    </row>
    <row r="30" spans="1:10">
      <c r="A30" s="5" t="s">
        <v>64</v>
      </c>
      <c r="B30" s="13">
        <v>1</v>
      </c>
      <c r="C30" s="13" t="s">
        <v>60</v>
      </c>
      <c r="D30" s="3">
        <v>500</v>
      </c>
      <c r="G30" s="6"/>
      <c r="H30" s="24"/>
      <c r="I30" s="6">
        <f>B30*D30</f>
        <v>500</v>
      </c>
    </row>
    <row r="31" spans="1:10">
      <c r="H31" s="5"/>
    </row>
    <row r="32" spans="1:10">
      <c r="G32" s="6"/>
      <c r="H32" s="24"/>
      <c r="I32" s="26"/>
    </row>
    <row r="33" spans="1:10" s="39" customFormat="1">
      <c r="A33" s="39" t="s">
        <v>16</v>
      </c>
      <c r="B33" s="40" t="s">
        <v>1</v>
      </c>
      <c r="C33" s="40" t="s">
        <v>2</v>
      </c>
      <c r="D33" s="40" t="s">
        <v>3</v>
      </c>
      <c r="E33" s="40" t="s">
        <v>4</v>
      </c>
      <c r="F33" s="40" t="s">
        <v>5</v>
      </c>
      <c r="G33" s="40" t="s">
        <v>6</v>
      </c>
      <c r="H33" s="40" t="s">
        <v>7</v>
      </c>
      <c r="I33" s="43" t="s">
        <v>12</v>
      </c>
      <c r="J33" s="41">
        <f>SUM(I35:I46)</f>
        <v>20600</v>
      </c>
    </row>
    <row r="34" spans="1:10">
      <c r="A34" s="14" t="s">
        <v>0</v>
      </c>
      <c r="B34" s="5"/>
      <c r="C34" s="5"/>
      <c r="D34" s="5"/>
      <c r="E34" s="5"/>
      <c r="G34" s="5"/>
      <c r="H34" s="5"/>
      <c r="I34" s="15" t="s">
        <v>8</v>
      </c>
    </row>
    <row r="35" spans="1:10">
      <c r="A35" s="27" t="s">
        <v>17</v>
      </c>
      <c r="B35" s="13">
        <v>1</v>
      </c>
      <c r="C35" s="13" t="s">
        <v>18</v>
      </c>
      <c r="E35" s="3">
        <v>100</v>
      </c>
      <c r="F35" s="4">
        <v>30</v>
      </c>
      <c r="G35" s="3"/>
      <c r="H35" s="9"/>
      <c r="I35" s="26">
        <f t="shared" ref="I35:I45" si="0">SUM(E35*F35)*B35</f>
        <v>3000</v>
      </c>
    </row>
    <row r="36" spans="1:10">
      <c r="A36" s="5" t="s">
        <v>19</v>
      </c>
      <c r="B36" s="13">
        <v>1</v>
      </c>
      <c r="C36" s="13" t="s">
        <v>18</v>
      </c>
      <c r="E36" s="3">
        <v>100</v>
      </c>
      <c r="F36" s="5">
        <v>18</v>
      </c>
      <c r="G36" s="6"/>
      <c r="H36" s="24"/>
      <c r="I36" s="26">
        <f t="shared" si="0"/>
        <v>1800</v>
      </c>
    </row>
    <row r="37" spans="1:10">
      <c r="A37" s="5" t="s">
        <v>20</v>
      </c>
      <c r="B37" s="13">
        <v>1</v>
      </c>
      <c r="C37" s="13" t="s">
        <v>18</v>
      </c>
      <c r="E37" s="3">
        <v>100</v>
      </c>
      <c r="F37" s="5">
        <v>18</v>
      </c>
      <c r="G37" s="6"/>
      <c r="H37" s="24"/>
      <c r="I37" s="26">
        <f t="shared" si="0"/>
        <v>1800</v>
      </c>
    </row>
    <row r="38" spans="1:10">
      <c r="A38" s="5" t="s">
        <v>21</v>
      </c>
      <c r="B38" s="13">
        <v>1</v>
      </c>
      <c r="C38" s="13" t="s">
        <v>18</v>
      </c>
      <c r="E38" s="3">
        <v>100</v>
      </c>
      <c r="F38" s="5">
        <v>18</v>
      </c>
      <c r="G38" s="6"/>
      <c r="H38" s="24"/>
      <c r="I38" s="26">
        <f t="shared" si="0"/>
        <v>1800</v>
      </c>
    </row>
    <row r="39" spans="1:10">
      <c r="A39" s="5" t="s">
        <v>22</v>
      </c>
      <c r="B39" s="13">
        <v>1</v>
      </c>
      <c r="C39" s="13" t="s">
        <v>18</v>
      </c>
      <c r="E39" s="3">
        <v>100</v>
      </c>
      <c r="F39" s="5">
        <v>18</v>
      </c>
      <c r="G39" s="6"/>
      <c r="H39" s="24"/>
      <c r="I39" s="26">
        <f t="shared" si="0"/>
        <v>1800</v>
      </c>
    </row>
    <row r="40" spans="1:10">
      <c r="A40" s="5" t="s">
        <v>23</v>
      </c>
      <c r="B40" s="13">
        <v>1</v>
      </c>
      <c r="C40" s="13" t="s">
        <v>18</v>
      </c>
      <c r="E40" s="3">
        <v>100</v>
      </c>
      <c r="F40" s="5">
        <v>18</v>
      </c>
      <c r="G40" s="6"/>
      <c r="H40" s="24"/>
      <c r="I40" s="26">
        <f t="shared" si="0"/>
        <v>1800</v>
      </c>
    </row>
    <row r="41" spans="1:10">
      <c r="A41" s="5" t="s">
        <v>24</v>
      </c>
      <c r="B41" s="13">
        <v>1</v>
      </c>
      <c r="C41" s="13" t="s">
        <v>18</v>
      </c>
      <c r="E41" s="3">
        <v>100</v>
      </c>
      <c r="F41" s="5">
        <v>18</v>
      </c>
      <c r="G41" s="6"/>
      <c r="H41" s="24"/>
      <c r="I41" s="26">
        <f t="shared" si="0"/>
        <v>1800</v>
      </c>
    </row>
    <row r="42" spans="1:10">
      <c r="A42" s="5" t="s">
        <v>25</v>
      </c>
      <c r="B42" s="13">
        <v>1</v>
      </c>
      <c r="C42" s="13" t="s">
        <v>18</v>
      </c>
      <c r="E42" s="3">
        <v>100</v>
      </c>
      <c r="F42" s="5">
        <v>18</v>
      </c>
      <c r="G42" s="6"/>
      <c r="H42" s="24"/>
      <c r="I42" s="26">
        <f t="shared" si="0"/>
        <v>1800</v>
      </c>
    </row>
    <row r="43" spans="1:10">
      <c r="A43" s="5" t="s">
        <v>26</v>
      </c>
      <c r="B43" s="13">
        <v>1</v>
      </c>
      <c r="C43" s="13" t="s">
        <v>18</v>
      </c>
      <c r="E43" s="3">
        <v>50</v>
      </c>
      <c r="F43" s="5">
        <v>18</v>
      </c>
      <c r="G43" s="6"/>
      <c r="H43" s="24"/>
      <c r="I43" s="26">
        <f t="shared" si="0"/>
        <v>900</v>
      </c>
    </row>
    <row r="44" spans="1:10">
      <c r="A44" s="5" t="s">
        <v>27</v>
      </c>
      <c r="B44" s="13">
        <v>1</v>
      </c>
      <c r="C44" s="13" t="s">
        <v>18</v>
      </c>
      <c r="E44" s="3">
        <v>50</v>
      </c>
      <c r="F44" s="5">
        <v>18</v>
      </c>
      <c r="G44" s="6"/>
      <c r="H44" s="24"/>
      <c r="I44" s="26">
        <f t="shared" si="0"/>
        <v>900</v>
      </c>
    </row>
    <row r="45" spans="1:10">
      <c r="A45" s="5" t="s">
        <v>28</v>
      </c>
      <c r="B45" s="13">
        <v>1</v>
      </c>
      <c r="C45" s="13" t="s">
        <v>18</v>
      </c>
      <c r="E45" s="3">
        <v>100</v>
      </c>
      <c r="F45" s="5">
        <v>14</v>
      </c>
      <c r="G45" s="6"/>
      <c r="H45" s="24"/>
      <c r="I45" s="26">
        <f t="shared" si="0"/>
        <v>1400</v>
      </c>
      <c r="J45" s="14"/>
    </row>
    <row r="46" spans="1:10">
      <c r="A46" s="5" t="s">
        <v>29</v>
      </c>
      <c r="B46" s="13">
        <v>1</v>
      </c>
      <c r="C46" s="13" t="s">
        <v>18</v>
      </c>
      <c r="E46" s="3">
        <v>100</v>
      </c>
      <c r="F46" s="5">
        <v>18</v>
      </c>
      <c r="G46" s="6"/>
      <c r="H46" s="7"/>
      <c r="I46" s="6">
        <f>SUM(E46*F46)</f>
        <v>1800</v>
      </c>
      <c r="J46" s="6"/>
    </row>
    <row r="47" spans="1:10">
      <c r="H47" s="23"/>
    </row>
    <row r="48" spans="1:10">
      <c r="D48" s="5"/>
      <c r="E48" s="5"/>
      <c r="G48" s="5"/>
      <c r="H48" s="5"/>
      <c r="I48" s="5"/>
    </row>
    <row r="49" spans="1:10" s="39" customFormat="1">
      <c r="A49" s="39" t="s">
        <v>30</v>
      </c>
      <c r="B49" s="40" t="s">
        <v>1</v>
      </c>
      <c r="C49" s="40" t="s">
        <v>2</v>
      </c>
      <c r="D49" s="40" t="s">
        <v>3</v>
      </c>
      <c r="E49" s="40" t="s">
        <v>4</v>
      </c>
      <c r="F49" s="40" t="s">
        <v>5</v>
      </c>
      <c r="G49" s="40" t="s">
        <v>6</v>
      </c>
      <c r="H49" s="40" t="s">
        <v>7</v>
      </c>
      <c r="I49" s="43"/>
      <c r="J49" s="41">
        <f>SUM(I50)</f>
        <v>500</v>
      </c>
    </row>
    <row r="50" spans="1:10">
      <c r="A50" s="27" t="s">
        <v>31</v>
      </c>
      <c r="B50" s="14"/>
      <c r="C50" s="13" t="s">
        <v>60</v>
      </c>
      <c r="D50" s="3">
        <v>500</v>
      </c>
      <c r="E50" s="17"/>
      <c r="F50" s="27"/>
      <c r="G50" s="17"/>
      <c r="H50" s="28"/>
      <c r="I50" s="21">
        <f>SUM(D50)</f>
        <v>500</v>
      </c>
    </row>
    <row r="51" spans="1:10">
      <c r="G51" s="6"/>
      <c r="H51" s="24"/>
    </row>
    <row r="52" spans="1:10" s="39" customFormat="1">
      <c r="A52" s="39" t="s">
        <v>32</v>
      </c>
      <c r="B52" s="40" t="s">
        <v>1</v>
      </c>
      <c r="C52" s="40" t="s">
        <v>2</v>
      </c>
      <c r="D52" s="40" t="s">
        <v>3</v>
      </c>
      <c r="E52" s="40" t="s">
        <v>4</v>
      </c>
      <c r="F52" s="40" t="s">
        <v>5</v>
      </c>
      <c r="G52" s="40" t="s">
        <v>6</v>
      </c>
      <c r="H52" s="40" t="s">
        <v>7</v>
      </c>
      <c r="I52" s="43"/>
      <c r="J52" s="41">
        <f>SUM(I53)</f>
        <v>25</v>
      </c>
    </row>
    <row r="53" spans="1:10">
      <c r="A53" s="5" t="s">
        <v>68</v>
      </c>
      <c r="C53" s="13" t="s">
        <v>60</v>
      </c>
      <c r="D53" s="3">
        <v>25</v>
      </c>
      <c r="G53" s="6"/>
      <c r="H53" s="24"/>
      <c r="I53" s="26">
        <f>SUM(D53)</f>
        <v>25</v>
      </c>
    </row>
    <row r="54" spans="1:10">
      <c r="H54" s="23"/>
    </row>
    <row r="55" spans="1:10" s="39" customFormat="1">
      <c r="A55" s="39" t="s">
        <v>33</v>
      </c>
      <c r="B55" s="40" t="s">
        <v>1</v>
      </c>
      <c r="C55" s="40" t="s">
        <v>2</v>
      </c>
      <c r="D55" s="40" t="s">
        <v>3</v>
      </c>
      <c r="E55" s="40" t="s">
        <v>4</v>
      </c>
      <c r="F55" s="40" t="s">
        <v>5</v>
      </c>
      <c r="G55" s="40" t="s">
        <v>6</v>
      </c>
      <c r="H55" s="40" t="s">
        <v>7</v>
      </c>
      <c r="I55" s="43"/>
      <c r="J55" s="41">
        <f>SUM(I56)</f>
        <v>150</v>
      </c>
    </row>
    <row r="56" spans="1:10">
      <c r="A56" s="27" t="s">
        <v>34</v>
      </c>
      <c r="C56" s="13" t="s">
        <v>60</v>
      </c>
      <c r="D56" s="3">
        <v>150</v>
      </c>
      <c r="E56" s="17"/>
      <c r="F56" s="27"/>
      <c r="G56" s="17"/>
      <c r="H56" s="28"/>
      <c r="I56" s="21">
        <f>SUM(D56)</f>
        <v>150</v>
      </c>
    </row>
    <row r="57" spans="1:10">
      <c r="H57" s="23"/>
      <c r="I57" s="5"/>
    </row>
    <row r="58" spans="1:10">
      <c r="G58" s="6"/>
      <c r="H58" s="24"/>
      <c r="I58" s="26"/>
    </row>
    <row r="59" spans="1:10" s="39" customFormat="1">
      <c r="A59" s="39" t="s">
        <v>35</v>
      </c>
      <c r="B59" s="40" t="s">
        <v>1</v>
      </c>
      <c r="C59" s="40" t="s">
        <v>2</v>
      </c>
      <c r="D59" s="40" t="s">
        <v>3</v>
      </c>
      <c r="E59" s="40" t="s">
        <v>4</v>
      </c>
      <c r="F59" s="40" t="s">
        <v>5</v>
      </c>
      <c r="G59" s="40" t="s">
        <v>6</v>
      </c>
      <c r="H59" s="40" t="s">
        <v>7</v>
      </c>
      <c r="I59" s="43"/>
      <c r="J59" s="41">
        <f>SUM(I60:I61)</f>
        <v>700</v>
      </c>
    </row>
    <row r="60" spans="1:10">
      <c r="A60" s="27" t="s">
        <v>36</v>
      </c>
      <c r="B60" s="13">
        <v>1</v>
      </c>
      <c r="C60" s="13" t="s">
        <v>60</v>
      </c>
      <c r="D60" s="3">
        <v>500</v>
      </c>
      <c r="E60" s="17"/>
      <c r="F60" s="27"/>
      <c r="G60" s="17"/>
      <c r="H60" s="28"/>
      <c r="I60" s="21">
        <f>SUM(D60)</f>
        <v>500</v>
      </c>
    </row>
    <row r="61" spans="1:10">
      <c r="A61" s="5" t="s">
        <v>37</v>
      </c>
      <c r="B61" s="13">
        <v>1</v>
      </c>
      <c r="C61" s="13" t="s">
        <v>60</v>
      </c>
      <c r="D61" s="3">
        <v>200</v>
      </c>
      <c r="G61" s="6"/>
      <c r="H61" s="24"/>
      <c r="I61" s="26">
        <f>SUM(D61)</f>
        <v>200</v>
      </c>
    </row>
    <row r="62" spans="1:10">
      <c r="H62" s="23"/>
      <c r="I62" s="5"/>
    </row>
    <row r="63" spans="1:10">
      <c r="G63" s="6"/>
      <c r="H63" s="24"/>
      <c r="I63" s="26"/>
    </row>
    <row r="64" spans="1:10" s="39" customFormat="1">
      <c r="A64" s="39" t="s">
        <v>38</v>
      </c>
      <c r="B64" s="40" t="s">
        <v>1</v>
      </c>
      <c r="C64" s="40" t="s">
        <v>2</v>
      </c>
      <c r="D64" s="40" t="s">
        <v>3</v>
      </c>
      <c r="E64" s="40" t="s">
        <v>4</v>
      </c>
      <c r="F64" s="40" t="s">
        <v>5</v>
      </c>
      <c r="G64" s="40" t="s">
        <v>6</v>
      </c>
      <c r="H64" s="40" t="s">
        <v>7</v>
      </c>
      <c r="I64" s="43"/>
      <c r="J64" s="41">
        <f>SUM(I65:I67)</f>
        <v>1280</v>
      </c>
    </row>
    <row r="65" spans="1:10" ht="15" customHeight="1">
      <c r="A65" s="27" t="s">
        <v>48</v>
      </c>
      <c r="B65" s="13">
        <v>1</v>
      </c>
      <c r="C65" s="13" t="s">
        <v>49</v>
      </c>
      <c r="D65" s="15"/>
      <c r="F65" s="5">
        <v>18</v>
      </c>
      <c r="G65" s="3">
        <v>300</v>
      </c>
      <c r="H65" s="9">
        <v>3</v>
      </c>
      <c r="I65" s="26">
        <f>SUM(H65*G65)</f>
        <v>900</v>
      </c>
    </row>
    <row r="66" spans="1:10">
      <c r="A66" s="5" t="s">
        <v>69</v>
      </c>
      <c r="B66" s="13">
        <v>1</v>
      </c>
      <c r="C66" s="13" t="s">
        <v>60</v>
      </c>
      <c r="E66" s="3">
        <v>100</v>
      </c>
      <c r="F66" s="5">
        <v>2</v>
      </c>
      <c r="G66" s="6"/>
      <c r="H66" s="24"/>
      <c r="I66" s="26">
        <f>SUM(E66*F66)</f>
        <v>200</v>
      </c>
    </row>
    <row r="67" spans="1:10">
      <c r="A67" s="5" t="s">
        <v>70</v>
      </c>
      <c r="B67" s="13">
        <v>1</v>
      </c>
      <c r="C67" s="13" t="s">
        <v>60</v>
      </c>
      <c r="E67" s="3">
        <v>180</v>
      </c>
      <c r="F67" s="5">
        <v>1</v>
      </c>
      <c r="G67" s="6"/>
      <c r="H67" s="24"/>
      <c r="I67" s="26">
        <f>SUM(E67*F67)</f>
        <v>180</v>
      </c>
    </row>
    <row r="68" spans="1:10">
      <c r="G68" s="6"/>
      <c r="H68" s="23"/>
    </row>
    <row r="69" spans="1:10">
      <c r="G69" s="6"/>
      <c r="H69" s="24"/>
      <c r="I69" s="26"/>
    </row>
    <row r="70" spans="1:10" s="39" customFormat="1">
      <c r="A70" s="39" t="s">
        <v>39</v>
      </c>
      <c r="B70" s="40" t="s">
        <v>1</v>
      </c>
      <c r="C70" s="40" t="s">
        <v>2</v>
      </c>
      <c r="D70" s="40" t="s">
        <v>3</v>
      </c>
      <c r="E70" s="40" t="s">
        <v>4</v>
      </c>
      <c r="F70" s="40" t="s">
        <v>5</v>
      </c>
      <c r="G70" s="40" t="s">
        <v>6</v>
      </c>
      <c r="H70" s="40" t="s">
        <v>7</v>
      </c>
      <c r="I70" s="43"/>
      <c r="J70" s="41">
        <f>SUM(I74)</f>
        <v>500</v>
      </c>
    </row>
    <row r="71" spans="1:10">
      <c r="A71" s="5" t="s">
        <v>47</v>
      </c>
      <c r="B71" s="13">
        <v>1</v>
      </c>
      <c r="C71" s="13" t="s">
        <v>60</v>
      </c>
      <c r="E71" s="3">
        <v>75</v>
      </c>
      <c r="F71" s="5">
        <v>18</v>
      </c>
      <c r="G71" s="6"/>
      <c r="H71" s="7"/>
      <c r="I71" s="21">
        <f>SUM(B71*E71)*F71</f>
        <v>1350</v>
      </c>
    </row>
    <row r="72" spans="1:10">
      <c r="A72" s="5" t="s">
        <v>40</v>
      </c>
      <c r="B72" s="13">
        <v>1</v>
      </c>
      <c r="C72" s="13" t="s">
        <v>60</v>
      </c>
      <c r="E72" s="3">
        <v>25</v>
      </c>
      <c r="F72" s="5">
        <v>18</v>
      </c>
      <c r="G72" s="6"/>
      <c r="H72" s="7"/>
      <c r="I72" s="21">
        <f>SUM(B72*E72)*F72</f>
        <v>450</v>
      </c>
    </row>
    <row r="73" spans="1:10">
      <c r="A73" s="5" t="s">
        <v>50</v>
      </c>
      <c r="B73" s="13">
        <v>1</v>
      </c>
      <c r="C73" s="13" t="s">
        <v>60</v>
      </c>
      <c r="E73" s="3">
        <v>20</v>
      </c>
      <c r="F73" s="5">
        <v>14</v>
      </c>
      <c r="G73" s="6"/>
      <c r="H73" s="7"/>
      <c r="I73" s="21">
        <f>SUM(B73*E73)*F73</f>
        <v>280</v>
      </c>
      <c r="J73" s="18"/>
    </row>
    <row r="74" spans="1:10">
      <c r="A74" s="5" t="s">
        <v>41</v>
      </c>
      <c r="B74" s="13">
        <v>1</v>
      </c>
      <c r="C74" s="13" t="s">
        <v>60</v>
      </c>
      <c r="D74" s="3">
        <v>500</v>
      </c>
      <c r="F74" s="5">
        <v>1</v>
      </c>
      <c r="G74" s="6"/>
      <c r="H74" s="7"/>
      <c r="I74" s="21">
        <v>500</v>
      </c>
      <c r="J74" s="6"/>
    </row>
    <row r="75" spans="1:10">
      <c r="H75" s="23"/>
    </row>
    <row r="76" spans="1:10">
      <c r="G76" s="6"/>
      <c r="H76" s="24"/>
      <c r="I76" s="26"/>
    </row>
    <row r="77" spans="1:10" s="39" customFormat="1">
      <c r="A77" s="39" t="s">
        <v>42</v>
      </c>
      <c r="B77" s="40" t="s">
        <v>1</v>
      </c>
      <c r="C77" s="40" t="s">
        <v>2</v>
      </c>
      <c r="D77" s="40" t="s">
        <v>3</v>
      </c>
      <c r="E77" s="40" t="s">
        <v>4</v>
      </c>
      <c r="F77" s="40" t="s">
        <v>5</v>
      </c>
      <c r="G77" s="40" t="s">
        <v>6</v>
      </c>
      <c r="H77" s="40" t="s">
        <v>7</v>
      </c>
      <c r="I77" s="43"/>
      <c r="J77" s="41">
        <f>SUM(I78:I81)</f>
        <v>25120</v>
      </c>
    </row>
    <row r="78" spans="1:10">
      <c r="A78" s="27" t="s">
        <v>66</v>
      </c>
      <c r="C78" s="13" t="s">
        <v>60</v>
      </c>
      <c r="D78" s="3">
        <v>0</v>
      </c>
      <c r="F78" s="13"/>
      <c r="G78" s="3"/>
      <c r="H78" s="9"/>
      <c r="I78" s="21">
        <f>SUM(B78)*(D78)</f>
        <v>0</v>
      </c>
    </row>
    <row r="79" spans="1:10">
      <c r="A79" s="27" t="s">
        <v>43</v>
      </c>
      <c r="B79" s="13">
        <v>1</v>
      </c>
      <c r="C79" s="13" t="s">
        <v>60</v>
      </c>
      <c r="D79" s="3">
        <v>25000</v>
      </c>
      <c r="E79" s="17"/>
      <c r="F79" s="27"/>
      <c r="G79" s="17"/>
      <c r="H79" s="28"/>
      <c r="I79" s="21">
        <f>SUM(B79)*(D79)</f>
        <v>25000</v>
      </c>
    </row>
    <row r="80" spans="1:10">
      <c r="A80" s="27" t="s">
        <v>44</v>
      </c>
      <c r="B80" s="13">
        <v>8</v>
      </c>
      <c r="C80" s="13" t="s">
        <v>9</v>
      </c>
      <c r="D80" s="3">
        <v>0</v>
      </c>
      <c r="E80" s="17"/>
      <c r="F80" s="27"/>
      <c r="G80" s="17"/>
      <c r="H80" s="28"/>
      <c r="I80" s="21">
        <f>SUM(D80*B80)</f>
        <v>0</v>
      </c>
    </row>
    <row r="81" spans="1:10">
      <c r="A81" s="27" t="s">
        <v>67</v>
      </c>
      <c r="B81" s="13">
        <v>2</v>
      </c>
      <c r="C81" s="13" t="s">
        <v>11</v>
      </c>
      <c r="D81" s="3">
        <v>60</v>
      </c>
      <c r="E81" s="17"/>
      <c r="F81" s="27"/>
      <c r="G81" s="17"/>
      <c r="H81" s="28"/>
      <c r="I81" s="21">
        <f>SUM(D81*B81)</f>
        <v>120</v>
      </c>
    </row>
    <row r="82" spans="1:10">
      <c r="A82" s="27"/>
      <c r="E82" s="17"/>
      <c r="F82" s="27"/>
      <c r="G82" s="17"/>
      <c r="H82" s="28"/>
    </row>
    <row r="83" spans="1:10" ht="16" thickBot="1">
      <c r="G83" s="6"/>
      <c r="H83" s="24"/>
      <c r="I83" s="26"/>
    </row>
    <row r="84" spans="1:10" ht="16" thickBot="1">
      <c r="H84" s="29"/>
      <c r="I84" s="30" t="s">
        <v>45</v>
      </c>
      <c r="J84" s="31">
        <f>SUM(J4:J83)</f>
        <v>60355</v>
      </c>
    </row>
    <row r="85" spans="1:10">
      <c r="H85" s="32"/>
      <c r="I85" s="33" t="s">
        <v>65</v>
      </c>
      <c r="J85" s="6">
        <f>SUM(J84)*0.1+(K83)</f>
        <v>6035.5</v>
      </c>
    </row>
    <row r="86" spans="1:10">
      <c r="H86" s="32"/>
      <c r="I86" s="4" t="s">
        <v>46</v>
      </c>
      <c r="J86" s="6">
        <f>SUM(J84:J85)</f>
        <v>66390.5</v>
      </c>
    </row>
    <row r="87" spans="1:10">
      <c r="G87" s="32"/>
      <c r="H87" s="33"/>
    </row>
    <row r="88" spans="1:10">
      <c r="A88" s="1"/>
      <c r="G88" s="6"/>
      <c r="H88" s="7"/>
    </row>
    <row r="89" spans="1:10">
      <c r="A89" s="14"/>
      <c r="B89" s="14"/>
      <c r="C89" s="14"/>
      <c r="D89" s="15"/>
      <c r="E89" s="15"/>
      <c r="F89" s="14"/>
      <c r="G89" s="15"/>
      <c r="H89" s="16"/>
      <c r="I89" s="15"/>
    </row>
    <row r="90" spans="1:10">
      <c r="G90" s="6"/>
      <c r="H90" s="7"/>
    </row>
    <row r="91" spans="1:10">
      <c r="G91" s="6"/>
      <c r="H91" s="7"/>
    </row>
    <row r="92" spans="1:10">
      <c r="G92" s="6"/>
      <c r="H92" s="7"/>
    </row>
    <row r="93" spans="1:10">
      <c r="H93" s="23"/>
      <c r="I93" s="23"/>
    </row>
    <row r="94" spans="1:10">
      <c r="C94" s="5"/>
      <c r="G94" s="5"/>
      <c r="H94" s="34"/>
      <c r="I94" s="11"/>
    </row>
    <row r="95" spans="1:10">
      <c r="C95" s="5"/>
      <c r="G95" s="5"/>
      <c r="H95" s="34"/>
    </row>
    <row r="96" spans="1:10">
      <c r="A96" s="14"/>
      <c r="B96" s="14"/>
      <c r="C96" s="14"/>
      <c r="D96" s="15"/>
      <c r="E96" s="15"/>
      <c r="F96" s="14"/>
      <c r="G96" s="15"/>
      <c r="H96" s="16"/>
      <c r="I96" s="15"/>
    </row>
    <row r="97" spans="1:9">
      <c r="A97" s="1"/>
      <c r="G97" s="6"/>
      <c r="H97" s="7"/>
    </row>
    <row r="98" spans="1:9">
      <c r="A98" s="14"/>
      <c r="B98" s="14"/>
      <c r="C98" s="14"/>
      <c r="D98" s="15"/>
      <c r="E98" s="15"/>
      <c r="F98" s="14"/>
      <c r="G98" s="15"/>
      <c r="H98" s="16"/>
      <c r="I98" s="15"/>
    </row>
    <row r="99" spans="1:9">
      <c r="D99" s="35"/>
      <c r="G99" s="6"/>
      <c r="H99" s="7"/>
    </row>
    <row r="100" spans="1:9">
      <c r="D100" s="35"/>
      <c r="G100" s="6"/>
      <c r="H100" s="7"/>
    </row>
    <row r="101" spans="1:9">
      <c r="D101" s="35"/>
      <c r="G101" s="6"/>
      <c r="H101" s="7"/>
    </row>
    <row r="102" spans="1:9">
      <c r="D102" s="35"/>
      <c r="G102" s="6"/>
      <c r="H102" s="23"/>
      <c r="I102" s="23"/>
    </row>
    <row r="103" spans="1:9">
      <c r="G103" s="6"/>
      <c r="H103" s="34"/>
      <c r="I103" s="11"/>
    </row>
    <row r="104" spans="1:9">
      <c r="G104" s="6"/>
      <c r="H104" s="36"/>
    </row>
    <row r="105" spans="1:9">
      <c r="B105" s="5"/>
      <c r="C105" s="5"/>
      <c r="D105" s="5"/>
      <c r="E105" s="5"/>
      <c r="G105" s="5"/>
      <c r="H105" s="5"/>
      <c r="I105" s="5"/>
    </row>
    <row r="106" spans="1:9">
      <c r="B106" s="5"/>
      <c r="C106" s="5"/>
      <c r="D106" s="5"/>
      <c r="E106" s="5"/>
      <c r="G106" s="5"/>
      <c r="H106" s="5"/>
      <c r="I106" s="5"/>
    </row>
    <row r="107" spans="1:9">
      <c r="B107" s="5"/>
      <c r="C107" s="5"/>
      <c r="D107" s="5"/>
      <c r="E107" s="5"/>
      <c r="G107" s="5"/>
      <c r="H107" s="5"/>
      <c r="I107" s="5"/>
    </row>
    <row r="108" spans="1:9">
      <c r="B108" s="5"/>
      <c r="C108" s="5"/>
      <c r="D108" s="5"/>
      <c r="E108" s="5"/>
      <c r="G108" s="5"/>
      <c r="H108" s="5"/>
      <c r="I108" s="5"/>
    </row>
    <row r="109" spans="1:9">
      <c r="B109" s="5"/>
      <c r="C109" s="5"/>
      <c r="D109" s="5"/>
      <c r="E109" s="5"/>
      <c r="G109" s="5"/>
      <c r="H109" s="5"/>
      <c r="I109" s="5"/>
    </row>
    <row r="110" spans="1:9">
      <c r="B110" s="5"/>
      <c r="C110" s="5"/>
      <c r="D110" s="5"/>
      <c r="E110" s="5"/>
      <c r="G110" s="5"/>
      <c r="H110" s="5"/>
      <c r="I110" s="5"/>
    </row>
    <row r="111" spans="1:9" s="27" customFormat="1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27"/>
      <c r="B112" s="27"/>
      <c r="C112" s="27"/>
      <c r="D112" s="27"/>
      <c r="E112" s="27"/>
      <c r="F112" s="27"/>
      <c r="G112" s="27"/>
      <c r="H112" s="27"/>
      <c r="I112" s="27"/>
    </row>
    <row r="113" spans="2:9">
      <c r="B113" s="5"/>
      <c r="C113" s="5"/>
      <c r="D113" s="5"/>
      <c r="E113" s="5"/>
      <c r="G113" s="5"/>
      <c r="H113" s="5"/>
      <c r="I113" s="5"/>
    </row>
    <row r="114" spans="2:9">
      <c r="G114" s="6"/>
      <c r="H114" s="7"/>
    </row>
    <row r="115" spans="2:9">
      <c r="G115" s="6"/>
      <c r="H115" s="7"/>
    </row>
    <row r="116" spans="2:9">
      <c r="G116" s="6"/>
      <c r="H116" s="7"/>
    </row>
    <row r="117" spans="2:9">
      <c r="G117" s="6"/>
      <c r="H117" s="7"/>
    </row>
    <row r="118" spans="2:9">
      <c r="G118" s="6"/>
      <c r="H118" s="7"/>
    </row>
    <row r="119" spans="2:9">
      <c r="G119" s="6"/>
      <c r="H119" s="7"/>
    </row>
    <row r="120" spans="2:9">
      <c r="G120" s="6"/>
      <c r="H120" s="7"/>
    </row>
    <row r="121" spans="2:9">
      <c r="G121" s="6"/>
      <c r="H121" s="7"/>
    </row>
    <row r="122" spans="2:9">
      <c r="G122" s="6"/>
      <c r="H122" s="7"/>
    </row>
    <row r="123" spans="2:9">
      <c r="G123" s="6"/>
      <c r="H123" s="7"/>
    </row>
    <row r="124" spans="2:9">
      <c r="G124" s="6"/>
      <c r="H124" s="7"/>
    </row>
    <row r="125" spans="2:9">
      <c r="G125" s="6"/>
      <c r="H125" s="7"/>
    </row>
    <row r="126" spans="2:9">
      <c r="G126" s="6"/>
      <c r="H126" s="7"/>
    </row>
    <row r="127" spans="2:9">
      <c r="G127" s="6"/>
      <c r="H127" s="7"/>
    </row>
    <row r="128" spans="2:9">
      <c r="G128" s="6"/>
      <c r="H128" s="7"/>
    </row>
    <row r="129" spans="7:8">
      <c r="G129" s="6"/>
      <c r="H129" s="7"/>
    </row>
    <row r="130" spans="7:8">
      <c r="G130" s="6"/>
      <c r="H130" s="7"/>
    </row>
    <row r="131" spans="7:8">
      <c r="G131" s="6"/>
      <c r="H131" s="7"/>
    </row>
    <row r="132" spans="7:8">
      <c r="G132" s="6"/>
      <c r="H132" s="7"/>
    </row>
    <row r="133" spans="7:8">
      <c r="G133" s="6"/>
      <c r="H133" s="7"/>
    </row>
    <row r="134" spans="7:8">
      <c r="G134" s="6"/>
      <c r="H134" s="7"/>
    </row>
    <row r="135" spans="7:8">
      <c r="G135" s="6"/>
      <c r="H135" s="7"/>
    </row>
    <row r="136" spans="7:8">
      <c r="G136" s="6"/>
      <c r="H136" s="7"/>
    </row>
    <row r="137" spans="7:8">
      <c r="G137" s="6"/>
      <c r="H137" s="7"/>
    </row>
    <row r="138" spans="7:8">
      <c r="G138" s="6"/>
      <c r="H138" s="7"/>
    </row>
    <row r="139" spans="7:8">
      <c r="G139" s="6"/>
      <c r="H139" s="7"/>
    </row>
    <row r="140" spans="7:8">
      <c r="G140" s="6"/>
      <c r="H140" s="7"/>
    </row>
    <row r="141" spans="7:8">
      <c r="G141" s="6"/>
      <c r="H141" s="7"/>
    </row>
    <row r="142" spans="7:8">
      <c r="G142" s="6"/>
      <c r="H142" s="7"/>
    </row>
    <row r="143" spans="7:8">
      <c r="G143" s="6"/>
      <c r="H143" s="7"/>
    </row>
    <row r="144" spans="7:8">
      <c r="G144" s="6"/>
      <c r="H144" s="7"/>
    </row>
    <row r="145" spans="7:8">
      <c r="G145" s="6"/>
      <c r="H145" s="7"/>
    </row>
    <row r="146" spans="7:8">
      <c r="G146" s="6"/>
      <c r="H146" s="7"/>
    </row>
    <row r="147" spans="7:8">
      <c r="G147" s="6"/>
      <c r="H147" s="7"/>
    </row>
    <row r="148" spans="7:8">
      <c r="G148" s="6"/>
      <c r="H148" s="7"/>
    </row>
    <row r="149" spans="7:8">
      <c r="G149" s="6"/>
      <c r="H149" s="7"/>
    </row>
    <row r="150" spans="7:8">
      <c r="G150" s="6"/>
      <c r="H150" s="7"/>
    </row>
    <row r="151" spans="7:8">
      <c r="G151" s="6"/>
      <c r="H151" s="7"/>
    </row>
    <row r="152" spans="7:8">
      <c r="G152" s="6"/>
      <c r="H152" s="7"/>
    </row>
    <row r="153" spans="7:8">
      <c r="G153" s="6"/>
      <c r="H153" s="7"/>
    </row>
    <row r="154" spans="7:8">
      <c r="G154" s="6"/>
      <c r="H154" s="7"/>
    </row>
    <row r="155" spans="7:8">
      <c r="G155" s="6"/>
      <c r="H155" s="7"/>
    </row>
    <row r="156" spans="7:8">
      <c r="G156" s="6"/>
      <c r="H156" s="7"/>
    </row>
    <row r="157" spans="7:8">
      <c r="G157" s="6"/>
      <c r="H157" s="7"/>
    </row>
    <row r="158" spans="7:8">
      <c r="G158" s="6"/>
      <c r="H158" s="7"/>
    </row>
    <row r="159" spans="7:8">
      <c r="G159" s="6"/>
      <c r="H159" s="7"/>
    </row>
    <row r="160" spans="7:8">
      <c r="G160" s="6"/>
      <c r="H160" s="7"/>
    </row>
    <row r="161" spans="6:8">
      <c r="G161" s="6"/>
      <c r="H161" s="7"/>
    </row>
    <row r="162" spans="6:8">
      <c r="G162" s="6"/>
      <c r="H162" s="7"/>
    </row>
    <row r="163" spans="6:8">
      <c r="G163" s="6"/>
      <c r="H163" s="7"/>
    </row>
    <row r="164" spans="6:8">
      <c r="G164" s="6"/>
      <c r="H164" s="7"/>
    </row>
    <row r="165" spans="6:8">
      <c r="G165" s="6"/>
      <c r="H165" s="7"/>
    </row>
    <row r="166" spans="6:8">
      <c r="G166" s="6"/>
      <c r="H166" s="7"/>
    </row>
    <row r="167" spans="6:8">
      <c r="F167" s="6"/>
      <c r="G167" s="6"/>
      <c r="H167" s="7"/>
    </row>
    <row r="168" spans="6:8">
      <c r="G168" s="6"/>
      <c r="H168" s="7"/>
    </row>
  </sheetData>
  <printOptions gridLines="1"/>
  <pageMargins left="0.55000000000000004" right="0.26" top="1.01" bottom="0.87" header="0.54" footer="0.5"/>
  <headerFooter alignWithMargins="0">
    <oddHeader>&amp;CMinimum Wage Budget Proposal &amp;D</oddHeader>
    <oddFooter>&amp;R&amp;A Page &amp;P of &amp;N</oddFooter>
  </headerFooter>
  <rowBreaks count="3" manualBreakCount="3">
    <brk id="31" max="16383" man="1"/>
    <brk id="62" max="16383" man="1"/>
    <brk id="9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 low-budget</vt:lpstr>
    </vt:vector>
  </TitlesOfParts>
  <Manager/>
  <Company>The Filmmaking Store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thefilmmakingstore.com</dc:creator>
  <cp:keywords/>
  <dc:description/>
  <cp:lastModifiedBy>1</cp:lastModifiedBy>
  <dcterms:created xsi:type="dcterms:W3CDTF">1998-12-21T19:40:40Z</dcterms:created>
  <dcterms:modified xsi:type="dcterms:W3CDTF">2015-10-15T19:22:10Z</dcterms:modified>
  <cp:category/>
</cp:coreProperties>
</file>